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Год\"/>
    </mc:Choice>
  </mc:AlternateContent>
  <bookViews>
    <workbookView xWindow="120" yWindow="-15" windowWidth="1980" windowHeight="11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30" i="1" l="1"/>
  <c r="D30" i="1"/>
  <c r="E25" i="1"/>
  <c r="D25" i="1"/>
  <c r="F14" i="1"/>
  <c r="E33" i="1"/>
  <c r="E31" i="1"/>
  <c r="E29" i="1"/>
  <c r="D28" i="1"/>
  <c r="E26" i="1"/>
  <c r="E24" i="1"/>
  <c r="D19" i="1"/>
  <c r="E22" i="1"/>
  <c r="F22" i="1" s="1"/>
  <c r="E21" i="1"/>
  <c r="E20" i="1"/>
  <c r="E18" i="1"/>
  <c r="E17" i="1" s="1"/>
  <c r="D17" i="1"/>
  <c r="E16" i="1"/>
  <c r="D10" i="1"/>
  <c r="E12" i="1"/>
  <c r="E11" i="1"/>
  <c r="E10" i="1" l="1"/>
  <c r="E19" i="1"/>
  <c r="F19" i="1" s="1"/>
  <c r="E32" i="1"/>
  <c r="D32" i="1"/>
  <c r="F32" i="1" s="1"/>
  <c r="E28" i="1"/>
  <c r="F28" i="1" s="1"/>
  <c r="F17" i="1"/>
  <c r="E15" i="1"/>
  <c r="D15" i="1"/>
  <c r="F12" i="1"/>
  <c r="F13" i="1"/>
  <c r="F16" i="1"/>
  <c r="F18" i="1"/>
  <c r="F20" i="1"/>
  <c r="F21" i="1"/>
  <c r="F23" i="1"/>
  <c r="F24" i="1"/>
  <c r="F26" i="1"/>
  <c r="F27" i="1"/>
  <c r="F29" i="1"/>
  <c r="F31" i="1"/>
  <c r="F33" i="1"/>
  <c r="F11" i="1"/>
  <c r="F30" i="1" l="1"/>
  <c r="D34" i="1"/>
  <c r="E34" i="1"/>
  <c r="F25" i="1"/>
  <c r="F15" i="1"/>
</calcChain>
</file>

<file path=xl/sharedStrings.xml><?xml version="1.0" encoding="utf-8"?>
<sst xmlns="http://schemas.openxmlformats.org/spreadsheetml/2006/main" count="78" uniqueCount="45">
  <si>
    <t>Таблица №3</t>
  </si>
  <si>
    <t>Информация</t>
  </si>
  <si>
    <t>об исполнении бюджета Екатеринославского сельского поселения по разделам и подразделам классификации расходов бюджетов</t>
  </si>
  <si>
    <t xml:space="preserve"> </t>
  </si>
  <si>
    <t>Наименование</t>
  </si>
  <si>
    <t>Коды классификации расходов бюджетов</t>
  </si>
  <si>
    <t>% исполнения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</si>
  <si>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</si>
  <si>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</si>
  <si>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</si>
  <si>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</si>
  <si>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</si>
  <si>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</si>
  <si>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</si>
  <si>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</si>
  <si>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</si>
  <si>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</si>
  <si>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</si>
  <si>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</si>
  <si>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Общеэкономические вопросы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</si>
  <si>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</si>
  <si>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</si>
  <si>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</si>
  <si>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</si>
  <si>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</si>
  <si>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</si>
  <si>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Культура, кинематография</t>
  </si>
  <si>
    <t>Культура</t>
  </si>
  <si>
    <t>Социальная политика</t>
  </si>
  <si>
    <t>Доплаты к пенсиям, дополнительное пенсионное обеспечение</t>
  </si>
  <si>
    <t>Физическая культура и спорт</t>
  </si>
  <si>
    <t>Физическая культура</t>
  </si>
  <si>
    <t>Всего расходов</t>
  </si>
  <si>
    <t>01</t>
  </si>
  <si>
    <t>00</t>
  </si>
  <si>
    <t>02</t>
  </si>
  <si>
    <t>03</t>
  </si>
  <si>
    <t>04</t>
  </si>
  <si>
    <t>05</t>
  </si>
  <si>
    <t>08</t>
  </si>
  <si>
    <t>09</t>
  </si>
  <si>
    <t>Транспорт</t>
  </si>
  <si>
    <t>Исполнено за 2023 год,  рублей</t>
  </si>
  <si>
    <t>Утверждено решением сессии Совета «О бюджете Екатеринославского сельского поселения  на  2023 и на плановый период 2024 и 2025 годов», рублей</t>
  </si>
  <si>
    <t>к утвержденному решению сессии Совета « О бюджете Екатеринославского сельского поселения на  2023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</si>
</sst>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2" fillId="0" borderId="4" xfId="0" applyFont="1" applyBorder="1" applyAlignment="1">
      <alignment vertical="top" wrapText="1"/>
    </xf>
    <xf numFmtId="0" fontId="0" fillId="0" borderId="0" xfId="0" applyAlignment="1">
      <alignment wrapText="1"/>
    </xf>
    <xf numFmtId="0" fontId="2" fillId="0" borderId="6" xfId="0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2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4" fontId="4" fillId="0" borderId="6" xfId="0" applyNumberFormat="1" applyFont="1" applyBorder="1" applyAlignment="1">
      <alignment horizontal="center" vertical="top" wrapText="1"/>
    </xf>
    <xf numFmtId="9" fontId="4" fillId="0" borderId="6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4" fontId="2" fillId="0" borderId="6" xfId="0" applyNumberFormat="1" applyFont="1" applyBorder="1" applyAlignment="1">
      <alignment horizontal="center" vertical="top" wrapText="1"/>
    </xf>
    <xf numFmtId="9" fontId="2" fillId="0" borderId="6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0" fontId="0" fillId="0" borderId="0" xfId="0" applyAlignment="1"/>
    <xf numFmtId="0" fontId="2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2" fillId="0" borderId="0" xfId="0" applyFont="1" applyAlignment="1">
      <alignment horizontal="right"/>
    </xf>
    <xf numFmtId="0" fontId="0" fillId="0" borderId="0" xfId="0" applyAlignment="1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10" fontId="2" fillId="0" borderId="6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4"/>
  <sheetViews>
    <sheetView tabSelected="1" workbookViewId="0">
      <selection activeCell="D6" sqref="D6:D8"/>
    </sheetView>
  </sheetViews>
  <sheetFormatPr defaultRowHeight="15" x14ac:dyDescent="0.25"/>
  <cols>
    <col min="1" max="1" width="75.85546875" customWidth="1"/>
    <col min="3" max="3" width="10.28515625" customWidth="1"/>
    <col min="4" max="4" width="20.28515625" customWidth="1"/>
    <col min="5" max="5" width="19.140625" customWidth="1"/>
    <col min="6" max="6" width="23.85546875" customWidth="1"/>
  </cols>
  <sheetData>
    <row r="2" spans="1:13" x14ac:dyDescent="0.25">
      <c r="A2" s="20" t="s">
        <v>0</v>
      </c>
      <c r="B2" s="21"/>
      <c r="C2" s="21"/>
      <c r="D2" s="21"/>
      <c r="E2" s="21"/>
      <c r="F2" s="21"/>
      <c r="G2" s="21"/>
      <c r="H2" s="21"/>
      <c r="I2" s="16"/>
      <c r="J2" s="16"/>
      <c r="K2" s="16"/>
    </row>
    <row r="3" spans="1:13" x14ac:dyDescent="0.25">
      <c r="A3" s="28" t="s">
        <v>1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3" x14ac:dyDescent="0.25">
      <c r="A4" s="30" t="s">
        <v>2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3" ht="15.75" thickBot="1" x14ac:dyDescent="0.3">
      <c r="A5" s="1" t="s">
        <v>3</v>
      </c>
      <c r="M5" s="1" t="s">
        <v>3</v>
      </c>
    </row>
    <row r="6" spans="1:13" ht="19.5" customHeight="1" thickBot="1" x14ac:dyDescent="0.3">
      <c r="A6" s="17" t="s">
        <v>4</v>
      </c>
      <c r="B6" s="24" t="s">
        <v>5</v>
      </c>
      <c r="C6" s="25"/>
      <c r="D6" s="17" t="s">
        <v>43</v>
      </c>
      <c r="E6" s="17" t="s">
        <v>42</v>
      </c>
      <c r="F6" s="2" t="s">
        <v>6</v>
      </c>
      <c r="G6" s="3"/>
    </row>
    <row r="7" spans="1:13" ht="72" customHeight="1" thickBot="1" x14ac:dyDescent="0.3">
      <c r="A7" s="22"/>
      <c r="B7" s="26"/>
      <c r="C7" s="27"/>
      <c r="D7" s="18"/>
      <c r="E7" s="22"/>
      <c r="F7" s="17" t="s">
        <v>44</v>
      </c>
      <c r="G7" s="3"/>
    </row>
    <row r="8" spans="1:13" ht="16.5" thickBot="1" x14ac:dyDescent="0.3">
      <c r="A8" s="23"/>
      <c r="B8" s="4" t="s">
        <v>7</v>
      </c>
      <c r="C8" s="4" t="s">
        <v>8</v>
      </c>
      <c r="D8" s="19"/>
      <c r="E8" s="23"/>
      <c r="F8" s="23"/>
      <c r="G8" s="5"/>
    </row>
    <row r="9" spans="1:13" ht="16.5" thickBot="1" x14ac:dyDescent="0.3">
      <c r="A9" s="6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5"/>
    </row>
    <row r="10" spans="1:13" ht="18.75" customHeight="1" thickBot="1" x14ac:dyDescent="0.3">
      <c r="A10" s="7" t="s">
        <v>9</v>
      </c>
      <c r="B10" s="14" t="s">
        <v>33</v>
      </c>
      <c r="C10" s="14" t="s">
        <v>34</v>
      </c>
      <c r="D10" s="9">
        <f>D11+D12+D13+D14</f>
        <v>6599209.3300000001</v>
      </c>
      <c r="E10" s="9">
        <f>E11+E12+E13+E14</f>
        <v>6538834.25</v>
      </c>
      <c r="F10" s="10">
        <v>0.99590000000000001</v>
      </c>
      <c r="G10" s="5"/>
    </row>
    <row r="11" spans="1:13" ht="27.75" customHeight="1" thickBot="1" x14ac:dyDescent="0.3">
      <c r="A11" s="11" t="s">
        <v>10</v>
      </c>
      <c r="B11" s="15" t="s">
        <v>33</v>
      </c>
      <c r="C11" s="15" t="s">
        <v>35</v>
      </c>
      <c r="D11" s="12">
        <v>674159.98</v>
      </c>
      <c r="E11" s="12">
        <f>D11</f>
        <v>674159.98</v>
      </c>
      <c r="F11" s="13">
        <f>(E11/D11)*100%</f>
        <v>1</v>
      </c>
      <c r="G11" s="5"/>
    </row>
    <row r="12" spans="1:13" ht="30.75" customHeight="1" thickBot="1" x14ac:dyDescent="0.3">
      <c r="A12" s="11" t="s">
        <v>11</v>
      </c>
      <c r="B12" s="15" t="s">
        <v>33</v>
      </c>
      <c r="C12" s="15" t="s">
        <v>37</v>
      </c>
      <c r="D12" s="12">
        <v>3674591.45</v>
      </c>
      <c r="E12" s="12">
        <f>D12</f>
        <v>3674591.45</v>
      </c>
      <c r="F12" s="13">
        <f t="shared" ref="F12:F33" si="0">(E12/D12)*100%</f>
        <v>1</v>
      </c>
      <c r="G12" s="5"/>
    </row>
    <row r="13" spans="1:13" ht="16.5" thickBot="1" x14ac:dyDescent="0.3">
      <c r="A13" s="11" t="s">
        <v>12</v>
      </c>
      <c r="B13" s="15" t="s">
        <v>33</v>
      </c>
      <c r="C13" s="15">
        <v>11</v>
      </c>
      <c r="D13" s="12">
        <v>50000</v>
      </c>
      <c r="E13" s="4">
        <v>0</v>
      </c>
      <c r="F13" s="13">
        <f t="shared" si="0"/>
        <v>0</v>
      </c>
      <c r="G13" s="5"/>
    </row>
    <row r="14" spans="1:13" ht="16.5" thickBot="1" x14ac:dyDescent="0.3">
      <c r="A14" s="11" t="s">
        <v>13</v>
      </c>
      <c r="B14" s="15" t="s">
        <v>33</v>
      </c>
      <c r="C14" s="15">
        <v>13</v>
      </c>
      <c r="D14" s="12">
        <v>2200457.9</v>
      </c>
      <c r="E14" s="12">
        <v>2190082.8199999998</v>
      </c>
      <c r="F14" s="31">
        <f>E14/D14</f>
        <v>0.99528503590093675</v>
      </c>
      <c r="G14" s="5"/>
    </row>
    <row r="15" spans="1:13" ht="16.5" thickBot="1" x14ac:dyDescent="0.3">
      <c r="A15" s="7" t="s">
        <v>14</v>
      </c>
      <c r="B15" s="14" t="s">
        <v>35</v>
      </c>
      <c r="C15" s="14" t="s">
        <v>34</v>
      </c>
      <c r="D15" s="9">
        <f>D16</f>
        <v>244017</v>
      </c>
      <c r="E15" s="9">
        <f>E16</f>
        <v>244017</v>
      </c>
      <c r="F15" s="13">
        <f t="shared" si="0"/>
        <v>1</v>
      </c>
      <c r="G15" s="5"/>
    </row>
    <row r="16" spans="1:13" ht="16.5" thickBot="1" x14ac:dyDescent="0.3">
      <c r="A16" s="11" t="s">
        <v>15</v>
      </c>
      <c r="B16" s="15" t="s">
        <v>35</v>
      </c>
      <c r="C16" s="15" t="s">
        <v>36</v>
      </c>
      <c r="D16" s="12">
        <v>244017</v>
      </c>
      <c r="E16" s="12">
        <f>D16</f>
        <v>244017</v>
      </c>
      <c r="F16" s="13">
        <f t="shared" si="0"/>
        <v>1</v>
      </c>
      <c r="G16" s="5"/>
    </row>
    <row r="17" spans="1:7" ht="16.5" thickBot="1" x14ac:dyDescent="0.3">
      <c r="A17" s="7" t="s">
        <v>16</v>
      </c>
      <c r="B17" s="14" t="s">
        <v>36</v>
      </c>
      <c r="C17" s="14" t="s">
        <v>34</v>
      </c>
      <c r="D17" s="9">
        <f>D18</f>
        <v>395789.96</v>
      </c>
      <c r="E17" s="9">
        <f>E18</f>
        <v>395789.96</v>
      </c>
      <c r="F17" s="13">
        <f t="shared" si="0"/>
        <v>1</v>
      </c>
      <c r="G17" s="5"/>
    </row>
    <row r="18" spans="1:7" ht="16.5" thickBot="1" x14ac:dyDescent="0.3">
      <c r="A18" s="11" t="s">
        <v>17</v>
      </c>
      <c r="B18" s="15" t="s">
        <v>36</v>
      </c>
      <c r="C18" s="15">
        <v>10</v>
      </c>
      <c r="D18" s="12">
        <v>395789.96</v>
      </c>
      <c r="E18" s="12">
        <f>D18</f>
        <v>395789.96</v>
      </c>
      <c r="F18" s="13">
        <f t="shared" si="0"/>
        <v>1</v>
      </c>
      <c r="G18" s="5"/>
    </row>
    <row r="19" spans="1:7" ht="16.5" thickBot="1" x14ac:dyDescent="0.3">
      <c r="A19" s="7" t="s">
        <v>18</v>
      </c>
      <c r="B19" s="14" t="s">
        <v>37</v>
      </c>
      <c r="C19" s="14" t="s">
        <v>34</v>
      </c>
      <c r="D19" s="9">
        <f>D20+D21+D23+D24+D22</f>
        <v>3890853.75</v>
      </c>
      <c r="E19" s="9">
        <f>E20+E21+E23+E24+E22</f>
        <v>3650537.76</v>
      </c>
      <c r="F19" s="31">
        <f t="shared" si="0"/>
        <v>0.93823566614396636</v>
      </c>
      <c r="G19" s="5"/>
    </row>
    <row r="20" spans="1:7" ht="16.5" thickBot="1" x14ac:dyDescent="0.3">
      <c r="A20" s="11" t="s">
        <v>19</v>
      </c>
      <c r="B20" s="15" t="s">
        <v>37</v>
      </c>
      <c r="C20" s="15" t="s">
        <v>33</v>
      </c>
      <c r="D20" s="12">
        <v>211095.49</v>
      </c>
      <c r="E20" s="12">
        <f>D20</f>
        <v>211095.49</v>
      </c>
      <c r="F20" s="13">
        <f t="shared" si="0"/>
        <v>1</v>
      </c>
      <c r="G20" s="5"/>
    </row>
    <row r="21" spans="1:7" ht="16.5" thickBot="1" x14ac:dyDescent="0.3">
      <c r="A21" s="11" t="s">
        <v>20</v>
      </c>
      <c r="B21" s="15" t="s">
        <v>37</v>
      </c>
      <c r="C21" s="15" t="s">
        <v>38</v>
      </c>
      <c r="D21" s="12">
        <v>1017546.4</v>
      </c>
      <c r="E21" s="12">
        <f>D21</f>
        <v>1017546.4</v>
      </c>
      <c r="F21" s="13">
        <f t="shared" si="0"/>
        <v>1</v>
      </c>
      <c r="G21" s="5"/>
    </row>
    <row r="22" spans="1:7" ht="16.5" thickBot="1" x14ac:dyDescent="0.3">
      <c r="A22" s="11" t="s">
        <v>41</v>
      </c>
      <c r="B22" s="15" t="s">
        <v>37</v>
      </c>
      <c r="C22" s="15" t="s">
        <v>39</v>
      </c>
      <c r="D22" s="12">
        <v>121595.73</v>
      </c>
      <c r="E22" s="12">
        <f>D22</f>
        <v>121595.73</v>
      </c>
      <c r="F22" s="13">
        <f t="shared" si="0"/>
        <v>1</v>
      </c>
      <c r="G22" s="5"/>
    </row>
    <row r="23" spans="1:7" ht="16.5" thickBot="1" x14ac:dyDescent="0.3">
      <c r="A23" s="11" t="s">
        <v>21</v>
      </c>
      <c r="B23" s="15" t="s">
        <v>37</v>
      </c>
      <c r="C23" s="15" t="s">
        <v>40</v>
      </c>
      <c r="D23" s="12">
        <v>2412258.52</v>
      </c>
      <c r="E23" s="12">
        <v>2171942.5299999998</v>
      </c>
      <c r="F23" s="31">
        <f t="shared" si="0"/>
        <v>0.90037718262468813</v>
      </c>
      <c r="G23" s="5"/>
    </row>
    <row r="24" spans="1:7" ht="15.75" thickBot="1" x14ac:dyDescent="0.3">
      <c r="A24" s="11" t="s">
        <v>22</v>
      </c>
      <c r="B24" s="15" t="s">
        <v>37</v>
      </c>
      <c r="C24" s="15">
        <v>12</v>
      </c>
      <c r="D24" s="12">
        <v>128357.61</v>
      </c>
      <c r="E24" s="12">
        <f>D24</f>
        <v>128357.61</v>
      </c>
      <c r="F24" s="13">
        <f t="shared" si="0"/>
        <v>1</v>
      </c>
      <c r="G24" s="3"/>
    </row>
    <row r="25" spans="1:7" ht="16.5" thickBot="1" x14ac:dyDescent="0.3">
      <c r="A25" s="7" t="s">
        <v>23</v>
      </c>
      <c r="B25" s="14" t="s">
        <v>38</v>
      </c>
      <c r="C25" s="14" t="s">
        <v>34</v>
      </c>
      <c r="D25" s="9">
        <f>D26+D27</f>
        <v>4632431.0900000008</v>
      </c>
      <c r="E25" s="9">
        <f>E26+E27</f>
        <v>4632431.0900000008</v>
      </c>
      <c r="F25" s="13">
        <f t="shared" si="0"/>
        <v>1</v>
      </c>
      <c r="G25" s="5"/>
    </row>
    <row r="26" spans="1:7" ht="16.5" thickBot="1" x14ac:dyDescent="0.3">
      <c r="A26" s="11" t="s">
        <v>24</v>
      </c>
      <c r="B26" s="15" t="s">
        <v>38</v>
      </c>
      <c r="C26" s="15" t="s">
        <v>33</v>
      </c>
      <c r="D26" s="12">
        <v>3357.61</v>
      </c>
      <c r="E26" s="12">
        <f>D26</f>
        <v>3357.61</v>
      </c>
      <c r="F26" s="13">
        <f t="shared" si="0"/>
        <v>1</v>
      </c>
      <c r="G26" s="5"/>
    </row>
    <row r="27" spans="1:7" ht="16.5" thickBot="1" x14ac:dyDescent="0.3">
      <c r="A27" s="11" t="s">
        <v>25</v>
      </c>
      <c r="B27" s="15" t="s">
        <v>38</v>
      </c>
      <c r="C27" s="15" t="s">
        <v>36</v>
      </c>
      <c r="D27" s="12">
        <v>4629073.4800000004</v>
      </c>
      <c r="E27" s="12">
        <v>4629073.4800000004</v>
      </c>
      <c r="F27" s="13">
        <f t="shared" si="0"/>
        <v>1</v>
      </c>
      <c r="G27" s="5"/>
    </row>
    <row r="28" spans="1:7" ht="15.75" thickBot="1" x14ac:dyDescent="0.3">
      <c r="A28" s="7" t="s">
        <v>26</v>
      </c>
      <c r="B28" s="14" t="s">
        <v>39</v>
      </c>
      <c r="C28" s="14" t="s">
        <v>34</v>
      </c>
      <c r="D28" s="9">
        <f>D29</f>
        <v>831622.3</v>
      </c>
      <c r="E28" s="9">
        <f>E29</f>
        <v>831622.3</v>
      </c>
      <c r="F28" s="13">
        <f t="shared" si="0"/>
        <v>1</v>
      </c>
      <c r="G28" s="3"/>
    </row>
    <row r="29" spans="1:7" ht="16.5" thickBot="1" x14ac:dyDescent="0.3">
      <c r="A29" s="11" t="s">
        <v>27</v>
      </c>
      <c r="B29" s="15" t="s">
        <v>39</v>
      </c>
      <c r="C29" s="15" t="s">
        <v>33</v>
      </c>
      <c r="D29" s="12">
        <v>831622.3</v>
      </c>
      <c r="E29" s="12">
        <f>D29</f>
        <v>831622.3</v>
      </c>
      <c r="F29" s="13">
        <f t="shared" si="0"/>
        <v>1</v>
      </c>
      <c r="G29" s="5"/>
    </row>
    <row r="30" spans="1:7" ht="16.5" thickBot="1" x14ac:dyDescent="0.3">
      <c r="A30" s="7" t="s">
        <v>28</v>
      </c>
      <c r="B30" s="14">
        <v>10</v>
      </c>
      <c r="C30" s="14" t="s">
        <v>34</v>
      </c>
      <c r="D30" s="9">
        <f>D31</f>
        <v>90807.96</v>
      </c>
      <c r="E30" s="9">
        <f>E31</f>
        <v>90807.96</v>
      </c>
      <c r="F30" s="13">
        <f t="shared" si="0"/>
        <v>1</v>
      </c>
      <c r="G30" s="5"/>
    </row>
    <row r="31" spans="1:7" ht="15.75" thickBot="1" x14ac:dyDescent="0.3">
      <c r="A31" s="11" t="s">
        <v>29</v>
      </c>
      <c r="B31" s="15">
        <v>10</v>
      </c>
      <c r="C31" s="15" t="s">
        <v>33</v>
      </c>
      <c r="D31" s="12">
        <v>90807.96</v>
      </c>
      <c r="E31" s="12">
        <f>D31</f>
        <v>90807.96</v>
      </c>
      <c r="F31" s="13">
        <f t="shared" si="0"/>
        <v>1</v>
      </c>
      <c r="G31" s="3"/>
    </row>
    <row r="32" spans="1:7" ht="15.75" thickBot="1" x14ac:dyDescent="0.3">
      <c r="A32" s="7" t="s">
        <v>30</v>
      </c>
      <c r="B32" s="14">
        <v>11</v>
      </c>
      <c r="C32" s="14" t="s">
        <v>34</v>
      </c>
      <c r="D32" s="9">
        <f>D33</f>
        <v>1546147.03</v>
      </c>
      <c r="E32" s="9">
        <f>E33</f>
        <v>1546147.03</v>
      </c>
      <c r="F32" s="13">
        <f t="shared" si="0"/>
        <v>1</v>
      </c>
      <c r="G32" s="3"/>
    </row>
    <row r="33" spans="1:7" ht="15.75" thickBot="1" x14ac:dyDescent="0.3">
      <c r="A33" s="11" t="s">
        <v>31</v>
      </c>
      <c r="B33" s="15">
        <v>11</v>
      </c>
      <c r="C33" s="15" t="s">
        <v>33</v>
      </c>
      <c r="D33" s="12">
        <v>1546147.03</v>
      </c>
      <c r="E33" s="12">
        <f>D33</f>
        <v>1546147.03</v>
      </c>
      <c r="F33" s="13">
        <f t="shared" si="0"/>
        <v>1</v>
      </c>
      <c r="G33" s="3"/>
    </row>
    <row r="34" spans="1:7" ht="15.75" thickBot="1" x14ac:dyDescent="0.3">
      <c r="A34" s="7" t="s">
        <v>32</v>
      </c>
      <c r="B34" s="8"/>
      <c r="C34" s="8"/>
      <c r="D34" s="9">
        <f>D10+D15+D17+D19+D25+D28+D30+D32</f>
        <v>18230878.420000002</v>
      </c>
      <c r="E34" s="9">
        <f>E10+E15+E17+E19+E25+E28+E30+E32</f>
        <v>17930187.350000001</v>
      </c>
      <c r="F34" s="13">
        <v>0.99590000000000001</v>
      </c>
      <c r="G34" s="3"/>
    </row>
  </sheetData>
  <mergeCells count="8">
    <mergeCell ref="D6:D8"/>
    <mergeCell ref="A2:H2"/>
    <mergeCell ref="A6:A8"/>
    <mergeCell ref="B6:C7"/>
    <mergeCell ref="E6:E8"/>
    <mergeCell ref="F7:F8"/>
    <mergeCell ref="A3:K3"/>
    <mergeCell ref="A4:K4"/>
  </mergeCells>
  <pageMargins left="0.11811023622047245" right="0.11811023622047245" top="0.15748031496062992" bottom="0.15748031496062992" header="0.11811023622047245" footer="0.19685039370078741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2024-02-19T04:29:03Z</cp:lastPrinted>
  <dcterms:created xsi:type="dcterms:W3CDTF">2023-04-14T04:48:36Z</dcterms:created>
  <dcterms:modified xsi:type="dcterms:W3CDTF">2024-02-19T04:29:10Z</dcterms:modified>
</cp:coreProperties>
</file>